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60" windowWidth="12165" windowHeight="9975"/>
  </bookViews>
  <sheets>
    <sheet name="Лист1" sheetId="2" r:id="rId1"/>
  </sheets>
  <definedNames>
    <definedName name="_xlnm._FilterDatabase" localSheetId="0" hidden="1">Лист1!$A$5:$G$49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E22" i="2"/>
  <c r="D22" i="2"/>
  <c r="E23" i="2"/>
  <c r="D23" i="2"/>
  <c r="F8" i="2"/>
  <c r="F9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7" i="2"/>
  <c r="F25" i="2" l="1"/>
  <c r="F24" i="2"/>
  <c r="F23" i="2"/>
  <c r="F22" i="2"/>
  <c r="F21" i="2"/>
  <c r="F19" i="2"/>
  <c r="F18" i="2"/>
  <c r="F17" i="2"/>
  <c r="F16" i="2"/>
  <c r="F15" i="2"/>
  <c r="F14" i="2"/>
  <c r="F13" i="2"/>
  <c r="F49" i="2"/>
  <c r="F48" i="2"/>
  <c r="F11" i="2"/>
  <c r="F10" i="2"/>
  <c r="F7" i="2"/>
</calcChain>
</file>

<file path=xl/sharedStrings.xml><?xml version="1.0" encoding="utf-8"?>
<sst xmlns="http://schemas.openxmlformats.org/spreadsheetml/2006/main" count="92" uniqueCount="62">
  <si>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</si>
  <si>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</si>
  <si>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</si>
  <si>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</si>
  <si>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</si>
  <si>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</si>
  <si>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</si>
  <si>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</si>
  <si>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</si>
  <si>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</si>
  <si>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</si>
  <si>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число посетителей закрытых спортивных объектов</t>
  </si>
  <si>
    <t>количество номеров</t>
  </si>
  <si>
    <t>План</t>
  </si>
  <si>
    <t>Факт</t>
  </si>
  <si>
    <t>% исполнения показателей, характеризующих объемы муниципальных услуг</t>
  </si>
  <si>
    <t>Тип учреждений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</si>
  <si>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</si>
  <si>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</si>
  <si>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</si>
  <si>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</si>
  <si>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Причины отклонений не исполнения показателей, характеризующих объемы муниципальных услуг, от плана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</si>
  <si>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</si>
  <si>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"Физкультурно-оздоровительный комплекс "Победа"</t>
  </si>
  <si>
    <t>Муниципальное бюджетное  учреждение дополнительного образования " Детско-юношеский Центр "Спартак"</t>
  </si>
  <si>
    <t>Муниципальное автономное учреждение "Редакция газеты"Богородская газета"</t>
  </si>
  <si>
    <t>человек-час</t>
  </si>
  <si>
    <t>Реализация дополнительных предпрофессиональных программ в области искусств</t>
  </si>
  <si>
    <t>Реализация дополнительных предпрофессиональных программ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</si>
  <si>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</si>
  <si>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</si>
  <si>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</si>
  <si>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</si>
  <si>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и проведение мероприятий</t>
  </si>
  <si>
    <t>Количество проведенных мероприятий</t>
  </si>
  <si>
    <t>Обеспечение доступа к объектам спорта</t>
  </si>
  <si>
    <t>Осуществление издательской деятельности</t>
  </si>
  <si>
    <t>Производство и распространение телепрограмм</t>
  </si>
  <si>
    <t>количество вещания</t>
  </si>
  <si>
    <t>Управление образования и молодежной политики администрации Богородского муниципального округа Нижегородской области</t>
  </si>
  <si>
    <t>Управление по физической культуре и спорту администрации Богородского муниципального округа Нижегородской области</t>
  </si>
  <si>
    <t>Управление культуры администрации Богородского муниципального округа Нижегородской области</t>
  </si>
  <si>
    <t>Администрация Богородского  муниципального округа Нижегородской области</t>
  </si>
  <si>
    <t>Управление развития территорий администрации Богородского  муниципального округа Нижегородской области</t>
  </si>
  <si>
    <t>главных распорядителей бюджетных средств и муниципальных услуг (работ) за 2021 год</t>
  </si>
  <si>
    <t xml:space="preserve">о выполнении муниципальных заданий на оказание муниципальных услуг (выполнение работ) в разрезе </t>
  </si>
  <si>
    <t>Уборка территории и аналогичная деятельность</t>
  </si>
  <si>
    <t>Штука</t>
  </si>
  <si>
    <t>Кв. метр</t>
  </si>
  <si>
    <t>Куб.метр</t>
  </si>
  <si>
    <t>Организация благоустройства и озеленения</t>
  </si>
  <si>
    <t>квадр.метр</t>
  </si>
  <si>
    <t>штука</t>
  </si>
  <si>
    <t>процент</t>
  </si>
  <si>
    <t>куб.метр</t>
  </si>
  <si>
    <t>гектар</t>
  </si>
  <si>
    <t>пог.метр</t>
  </si>
  <si>
    <t>тонна</t>
  </si>
  <si>
    <t>Содержание (эксплуатация) имущества, находящегося в государственной (муниципальной) казне</t>
  </si>
  <si>
    <t>Тысяча квадрат. метров</t>
  </si>
  <si>
    <t>Муниципальное бюджетное учреждение "Спектр"</t>
  </si>
  <si>
    <t>Муниципальное бюджетное учреждение культуры Богородского муниципального района Нижегородской области "Богородская централизованная библиотечная система Нижегородской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</si>
</sst>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49" fontId="10" fillId="0" borderId="5" xfId="4" applyNumberFormat="1" applyFont="1" applyFill="1" applyBorder="1" applyAlignment="1">
      <alignment horizontal="center" vertical="center" wrapText="1"/>
    </xf>
    <xf numFmtId="49" fontId="10" fillId="0" borderId="6" xfId="4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Fill="1"/>
  </cellXfs>
  <cellStyles count="7">
    <cellStyle name="Excel Built-in Normal" xfId="5"/>
    <cellStyle name="Обычный" xfId="0" builtinId="0"/>
    <cellStyle name="Обычный 2" xfId="2"/>
    <cellStyle name="Обычный 2 2" xfId="6"/>
    <cellStyle name="Обычный_Лист1" xfId="4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2" width="31" style="36" customWidth="1"/>
    <col min="3" max="3" width="22.5703125" style="36" customWidth="1"/>
    <col min="4" max="5" width="17.85546875" style="43" customWidth="1"/>
    <col min="6" max="6" width="19.140625" style="36" customWidth="1"/>
    <col min="7" max="7" width="36.7109375" style="36" customWidth="1"/>
    <col min="8" max="16384" width="9.140625" style="36"/>
  </cols>
  <sheetData>
    <row r="1" spans="1:7" ht="18.75" x14ac:dyDescent="0.3">
      <c r="A1" s="17" t="s">
        <v>0</v>
      </c>
      <c r="B1" s="17"/>
      <c r="C1" s="17"/>
      <c r="D1" s="17"/>
      <c r="E1" s="17"/>
      <c r="F1" s="17"/>
      <c r="G1" s="17"/>
    </row>
    <row r="2" spans="1:7" ht="18.75" x14ac:dyDescent="0.3">
      <c r="A2" s="18" t="s">
        <v>45</v>
      </c>
      <c r="B2" s="18"/>
      <c r="C2" s="18"/>
      <c r="D2" s="18"/>
      <c r="E2" s="18"/>
      <c r="F2" s="18"/>
      <c r="G2" s="18"/>
    </row>
    <row r="3" spans="1:7" ht="18.75" x14ac:dyDescent="0.3">
      <c r="A3" s="18" t="s">
        <v>44</v>
      </c>
      <c r="B3" s="18"/>
      <c r="C3" s="18"/>
      <c r="D3" s="18"/>
      <c r="E3" s="18"/>
      <c r="F3" s="18"/>
      <c r="G3" s="18"/>
    </row>
    <row r="5" spans="1:7" ht="76.5" x14ac:dyDescent="0.25">
      <c r="A5" s="7" t="s">
        <v>16</v>
      </c>
      <c r="B5" s="7" t="s">
        <v>1</v>
      </c>
      <c r="C5" s="7" t="s">
        <v>2</v>
      </c>
      <c r="D5" s="32" t="s">
        <v>13</v>
      </c>
      <c r="E5" s="32" t="s">
        <v>14</v>
      </c>
      <c r="F5" s="7" t="s">
        <v>15</v>
      </c>
      <c r="G5" s="7" t="s">
        <v>21</v>
      </c>
    </row>
    <row r="6" spans="1:7" x14ac:dyDescent="0.25">
      <c r="A6" s="19" t="s">
        <v>40</v>
      </c>
      <c r="B6" s="20"/>
      <c r="C6" s="20"/>
      <c r="D6" s="20"/>
      <c r="E6" s="20"/>
      <c r="F6" s="20"/>
      <c r="G6" s="21"/>
    </row>
    <row r="7" spans="1:7" ht="51" customHeight="1" x14ac:dyDescent="0.25">
      <c r="A7" s="14" t="s">
        <v>23</v>
      </c>
      <c r="B7" s="3" t="s">
        <v>35</v>
      </c>
      <c r="C7" s="8" t="s">
        <v>11</v>
      </c>
      <c r="D7" s="25">
        <v>200000</v>
      </c>
      <c r="E7" s="25">
        <v>219587</v>
      </c>
      <c r="F7" s="11">
        <f>E7/D7</f>
        <v>1.0979350000000001</v>
      </c>
      <c r="G7" s="6"/>
    </row>
    <row r="8" spans="1:7" ht="25.5" x14ac:dyDescent="0.25">
      <c r="A8" s="15"/>
      <c r="B8" s="8" t="s">
        <v>9</v>
      </c>
      <c r="C8" s="9" t="s">
        <v>26</v>
      </c>
      <c r="D8" s="25">
        <v>185030</v>
      </c>
      <c r="E8" s="25">
        <v>188068</v>
      </c>
      <c r="F8" s="11">
        <f t="shared" ref="F8:F9" si="0">E8/D8</f>
        <v>1.0164189590877155</v>
      </c>
      <c r="G8" s="6"/>
    </row>
    <row r="9" spans="1:7" ht="25.5" x14ac:dyDescent="0.25">
      <c r="A9" s="16"/>
      <c r="B9" s="10" t="s">
        <v>28</v>
      </c>
      <c r="C9" s="9" t="s">
        <v>26</v>
      </c>
      <c r="D9" s="25">
        <v>75970</v>
      </c>
      <c r="E9" s="25">
        <v>82484</v>
      </c>
      <c r="F9" s="11">
        <f t="shared" si="0"/>
        <v>1.0857443727787284</v>
      </c>
      <c r="G9" s="6"/>
    </row>
    <row r="10" spans="1:7" ht="25.5" x14ac:dyDescent="0.25">
      <c r="A10" s="14" t="s">
        <v>24</v>
      </c>
      <c r="B10" s="8" t="s">
        <v>9</v>
      </c>
      <c r="C10" s="9" t="s">
        <v>26</v>
      </c>
      <c r="D10" s="3">
        <v>43920</v>
      </c>
      <c r="E10" s="3">
        <v>41730</v>
      </c>
      <c r="F10" s="11">
        <f>E10/D10</f>
        <v>0.95013661202185795</v>
      </c>
      <c r="G10" s="3"/>
    </row>
    <row r="11" spans="1:7" ht="25.5" x14ac:dyDescent="0.25">
      <c r="A11" s="16"/>
      <c r="B11" s="10" t="s">
        <v>28</v>
      </c>
      <c r="C11" s="9" t="s">
        <v>26</v>
      </c>
      <c r="D11" s="25">
        <v>52600</v>
      </c>
      <c r="E11" s="25">
        <v>52600</v>
      </c>
      <c r="F11" s="11">
        <f>E11/D11</f>
        <v>1</v>
      </c>
      <c r="G11" s="3"/>
    </row>
    <row r="12" spans="1:7" x14ac:dyDescent="0.25">
      <c r="A12" s="19" t="s">
        <v>39</v>
      </c>
      <c r="B12" s="20"/>
      <c r="C12" s="20"/>
      <c r="D12" s="20"/>
      <c r="E12" s="20"/>
      <c r="F12" s="20"/>
      <c r="G12" s="21"/>
    </row>
    <row r="13" spans="1:7" x14ac:dyDescent="0.25">
      <c r="A13" s="14" t="s">
        <v>20</v>
      </c>
      <c r="B13" s="4" t="s">
        <v>3</v>
      </c>
      <c r="C13" s="1" t="s">
        <v>4</v>
      </c>
      <c r="D13" s="25">
        <v>3173</v>
      </c>
      <c r="E13" s="25">
        <v>3186</v>
      </c>
      <c r="F13" s="11">
        <f t="shared" ref="F13:F19" si="1">E13/D13</f>
        <v>1.004097069019855</v>
      </c>
      <c r="G13" s="2"/>
    </row>
    <row r="14" spans="1:7" ht="38.25" x14ac:dyDescent="0.25">
      <c r="A14" s="16"/>
      <c r="B14" s="4" t="s">
        <v>5</v>
      </c>
      <c r="C14" s="1" t="s">
        <v>4</v>
      </c>
      <c r="D14" s="25">
        <v>3173</v>
      </c>
      <c r="E14" s="25">
        <v>3186</v>
      </c>
      <c r="F14" s="11">
        <f t="shared" si="1"/>
        <v>1.004097069019855</v>
      </c>
      <c r="G14" s="2"/>
    </row>
    <row r="15" spans="1:7" ht="38.25" x14ac:dyDescent="0.25">
      <c r="A15" s="14" t="s">
        <v>19</v>
      </c>
      <c r="B15" s="2" t="s">
        <v>6</v>
      </c>
      <c r="C15" s="1" t="s">
        <v>4</v>
      </c>
      <c r="D15" s="25">
        <v>2821</v>
      </c>
      <c r="E15" s="25">
        <v>2820</v>
      </c>
      <c r="F15" s="11">
        <f t="shared" si="1"/>
        <v>0.99964551577454808</v>
      </c>
      <c r="G15" s="2"/>
    </row>
    <row r="16" spans="1:7" ht="38.25" x14ac:dyDescent="0.25">
      <c r="A16" s="15"/>
      <c r="B16" s="2" t="s">
        <v>7</v>
      </c>
      <c r="C16" s="1" t="s">
        <v>4</v>
      </c>
      <c r="D16" s="25">
        <v>3233</v>
      </c>
      <c r="E16" s="25">
        <v>3174</v>
      </c>
      <c r="F16" s="11">
        <f t="shared" si="1"/>
        <v>0.98175069594803588</v>
      </c>
      <c r="G16" s="2"/>
    </row>
    <row r="17" spans="1:7" ht="38.25" x14ac:dyDescent="0.25">
      <c r="A17" s="16"/>
      <c r="B17" s="2" t="s">
        <v>8</v>
      </c>
      <c r="C17" s="1" t="s">
        <v>4</v>
      </c>
      <c r="D17" s="3">
        <v>311</v>
      </c>
      <c r="E17" s="3">
        <v>318</v>
      </c>
      <c r="F17" s="11">
        <f t="shared" si="1"/>
        <v>1.022508038585209</v>
      </c>
      <c r="G17" s="2"/>
    </row>
    <row r="18" spans="1:7" ht="25.5" x14ac:dyDescent="0.25">
      <c r="A18" s="14" t="s">
        <v>18</v>
      </c>
      <c r="B18" s="4" t="s">
        <v>9</v>
      </c>
      <c r="C18" s="8" t="s">
        <v>26</v>
      </c>
      <c r="D18" s="25">
        <v>48029367</v>
      </c>
      <c r="E18" s="25">
        <v>48029367</v>
      </c>
      <c r="F18" s="11">
        <f t="shared" si="1"/>
        <v>1</v>
      </c>
      <c r="G18" s="2"/>
    </row>
    <row r="19" spans="1:7" ht="25.5" x14ac:dyDescent="0.25">
      <c r="A19" s="16"/>
      <c r="B19" s="4" t="s">
        <v>10</v>
      </c>
      <c r="C19" s="1" t="s">
        <v>4</v>
      </c>
      <c r="D19" s="25">
        <v>344</v>
      </c>
      <c r="E19" s="25">
        <v>344</v>
      </c>
      <c r="F19" s="11">
        <f t="shared" si="1"/>
        <v>1</v>
      </c>
      <c r="G19" s="3"/>
    </row>
    <row r="20" spans="1:7" x14ac:dyDescent="0.25">
      <c r="A20" s="22" t="s">
        <v>41</v>
      </c>
      <c r="B20" s="23"/>
      <c r="C20" s="23"/>
      <c r="D20" s="23"/>
      <c r="E20" s="23"/>
      <c r="F20" s="23"/>
      <c r="G20" s="24"/>
    </row>
    <row r="21" spans="1:7" ht="76.5" x14ac:dyDescent="0.25">
      <c r="A21" s="13" t="s">
        <v>22</v>
      </c>
      <c r="B21" s="12" t="s">
        <v>29</v>
      </c>
      <c r="C21" s="8" t="s">
        <v>30</v>
      </c>
      <c r="D21" s="25">
        <v>16424</v>
      </c>
      <c r="E21" s="25">
        <v>16708</v>
      </c>
      <c r="F21" s="11">
        <f t="shared" ref="F21:F25" si="2">E21/D21</f>
        <v>1.0172917681441793</v>
      </c>
      <c r="G21" s="3"/>
    </row>
    <row r="22" spans="1:7" ht="38.25" x14ac:dyDescent="0.25">
      <c r="A22" s="14" t="s">
        <v>18</v>
      </c>
      <c r="B22" s="9" t="s">
        <v>27</v>
      </c>
      <c r="C22" s="9" t="s">
        <v>26</v>
      </c>
      <c r="D22" s="5">
        <f>25795+12137+4190+4942+3000</f>
        <v>50064</v>
      </c>
      <c r="E22" s="5">
        <f>25795+12137+4190+4942+3000</f>
        <v>50064</v>
      </c>
      <c r="F22" s="11">
        <f t="shared" si="2"/>
        <v>1</v>
      </c>
      <c r="G22" s="5"/>
    </row>
    <row r="23" spans="1:7" ht="25.5" x14ac:dyDescent="0.25">
      <c r="A23" s="16"/>
      <c r="B23" s="9" t="s">
        <v>9</v>
      </c>
      <c r="C23" s="9" t="s">
        <v>26</v>
      </c>
      <c r="D23" s="5">
        <f>84130+84130</f>
        <v>168260</v>
      </c>
      <c r="E23" s="5">
        <f>84130+84130</f>
        <v>168260</v>
      </c>
      <c r="F23" s="11">
        <f t="shared" si="2"/>
        <v>1</v>
      </c>
      <c r="G23" s="5"/>
    </row>
    <row r="24" spans="1:7" ht="89.25" x14ac:dyDescent="0.25">
      <c r="A24" s="13" t="s">
        <v>61</v>
      </c>
      <c r="B24" s="10" t="s">
        <v>31</v>
      </c>
      <c r="C24" s="8" t="s">
        <v>32</v>
      </c>
      <c r="D24" s="25">
        <v>178586</v>
      </c>
      <c r="E24" s="25">
        <v>178600</v>
      </c>
      <c r="F24" s="11">
        <f t="shared" si="2"/>
        <v>1.0000783936030819</v>
      </c>
      <c r="G24" s="3"/>
    </row>
    <row r="25" spans="1:7" ht="89.25" x14ac:dyDescent="0.25">
      <c r="A25" s="13" t="s">
        <v>17</v>
      </c>
      <c r="B25" s="9" t="s">
        <v>33</v>
      </c>
      <c r="C25" s="8" t="s">
        <v>34</v>
      </c>
      <c r="D25" s="9">
        <f>272+4381</f>
        <v>4653</v>
      </c>
      <c r="E25" s="9">
        <f>275+4381</f>
        <v>4656</v>
      </c>
      <c r="F25" s="11">
        <f t="shared" si="2"/>
        <v>1.0006447453255964</v>
      </c>
      <c r="G25" s="3"/>
    </row>
    <row r="26" spans="1:7" x14ac:dyDescent="0.25">
      <c r="A26" s="22" t="s">
        <v>43</v>
      </c>
      <c r="B26" s="26"/>
      <c r="C26" s="26"/>
      <c r="D26" s="26"/>
      <c r="E26" s="26"/>
      <c r="F26" s="26"/>
      <c r="G26" s="27"/>
    </row>
    <row r="27" spans="1:7" ht="25.5" x14ac:dyDescent="0.25">
      <c r="A27" s="37" t="s">
        <v>60</v>
      </c>
      <c r="B27" s="30" t="s">
        <v>46</v>
      </c>
      <c r="C27" s="30" t="s">
        <v>47</v>
      </c>
      <c r="D27" s="10">
        <v>160</v>
      </c>
      <c r="E27" s="10">
        <v>160</v>
      </c>
      <c r="F27" s="11">
        <f t="shared" ref="F27:F46" si="3">E27/D27</f>
        <v>1</v>
      </c>
      <c r="G27" s="38"/>
    </row>
    <row r="28" spans="1:7" x14ac:dyDescent="0.25">
      <c r="A28" s="39"/>
      <c r="B28" s="31" t="s">
        <v>46</v>
      </c>
      <c r="C28" s="30" t="s">
        <v>48</v>
      </c>
      <c r="D28" s="33">
        <v>3564960</v>
      </c>
      <c r="E28" s="33">
        <v>3543570</v>
      </c>
      <c r="F28" s="11">
        <f t="shared" si="3"/>
        <v>0.99399993267806652</v>
      </c>
      <c r="G28" s="40"/>
    </row>
    <row r="29" spans="1:7" x14ac:dyDescent="0.25">
      <c r="A29" s="39"/>
      <c r="B29" s="31"/>
      <c r="C29" s="30" t="s">
        <v>49</v>
      </c>
      <c r="D29" s="34">
        <v>3601.2350000000001</v>
      </c>
      <c r="E29" s="34">
        <v>3580</v>
      </c>
      <c r="F29" s="11">
        <f t="shared" si="3"/>
        <v>0.99410341174624817</v>
      </c>
      <c r="G29" s="40"/>
    </row>
    <row r="30" spans="1:7" ht="25.5" x14ac:dyDescent="0.25">
      <c r="A30" s="39"/>
      <c r="B30" s="30" t="s">
        <v>50</v>
      </c>
      <c r="C30" s="30" t="s">
        <v>47</v>
      </c>
      <c r="D30" s="10">
        <v>526</v>
      </c>
      <c r="E30" s="10">
        <v>523</v>
      </c>
      <c r="F30" s="11">
        <f t="shared" si="3"/>
        <v>0.99429657794676807</v>
      </c>
      <c r="G30" s="40"/>
    </row>
    <row r="31" spans="1:7" x14ac:dyDescent="0.25">
      <c r="A31" s="39"/>
      <c r="B31" s="31" t="s">
        <v>46</v>
      </c>
      <c r="C31" s="30" t="s">
        <v>51</v>
      </c>
      <c r="D31" s="33">
        <v>596600</v>
      </c>
      <c r="E31" s="33">
        <v>593020</v>
      </c>
      <c r="F31" s="11">
        <f t="shared" si="3"/>
        <v>0.99399932953402614</v>
      </c>
      <c r="G31" s="40"/>
    </row>
    <row r="32" spans="1:7" x14ac:dyDescent="0.25">
      <c r="A32" s="39"/>
      <c r="B32" s="31"/>
      <c r="C32" s="30" t="s">
        <v>52</v>
      </c>
      <c r="D32" s="34">
        <v>3</v>
      </c>
      <c r="E32" s="34">
        <v>3</v>
      </c>
      <c r="F32" s="11">
        <f t="shared" si="3"/>
        <v>1</v>
      </c>
      <c r="G32" s="40"/>
    </row>
    <row r="33" spans="1:7" x14ac:dyDescent="0.25">
      <c r="A33" s="39"/>
      <c r="B33" s="31"/>
      <c r="C33" s="30" t="s">
        <v>53</v>
      </c>
      <c r="D33" s="34">
        <v>100</v>
      </c>
      <c r="E33" s="34">
        <v>99.4</v>
      </c>
      <c r="F33" s="11">
        <f t="shared" si="3"/>
        <v>0.99400000000000011</v>
      </c>
      <c r="G33" s="40"/>
    </row>
    <row r="34" spans="1:7" x14ac:dyDescent="0.25">
      <c r="A34" s="39"/>
      <c r="B34" s="31"/>
      <c r="C34" s="30" t="s">
        <v>54</v>
      </c>
      <c r="D34" s="34">
        <v>848.1</v>
      </c>
      <c r="E34" s="34">
        <v>843</v>
      </c>
      <c r="F34" s="11">
        <f t="shared" si="3"/>
        <v>0.99398655818889281</v>
      </c>
      <c r="G34" s="40"/>
    </row>
    <row r="35" spans="1:7" x14ac:dyDescent="0.25">
      <c r="A35" s="39"/>
      <c r="B35" s="31"/>
      <c r="C35" s="30" t="s">
        <v>55</v>
      </c>
      <c r="D35" s="34">
        <v>9</v>
      </c>
      <c r="E35" s="34">
        <v>9</v>
      </c>
      <c r="F35" s="11">
        <f t="shared" si="3"/>
        <v>1</v>
      </c>
      <c r="G35" s="40"/>
    </row>
    <row r="36" spans="1:7" x14ac:dyDescent="0.25">
      <c r="A36" s="39"/>
      <c r="B36" s="31" t="s">
        <v>50</v>
      </c>
      <c r="C36" s="30" t="s">
        <v>51</v>
      </c>
      <c r="D36" s="33">
        <v>5614500</v>
      </c>
      <c r="E36" s="33">
        <v>5580813</v>
      </c>
      <c r="F36" s="11">
        <f t="shared" si="3"/>
        <v>0.99399999999999999</v>
      </c>
      <c r="G36" s="40"/>
    </row>
    <row r="37" spans="1:7" x14ac:dyDescent="0.25">
      <c r="A37" s="39"/>
      <c r="B37" s="31"/>
      <c r="C37" s="30" t="s">
        <v>52</v>
      </c>
      <c r="D37" s="34">
        <v>912</v>
      </c>
      <c r="E37" s="34">
        <v>907</v>
      </c>
      <c r="F37" s="11">
        <f t="shared" si="3"/>
        <v>0.99451754385964908</v>
      </c>
      <c r="G37" s="40"/>
    </row>
    <row r="38" spans="1:7" x14ac:dyDescent="0.25">
      <c r="A38" s="39"/>
      <c r="B38" s="31"/>
      <c r="C38" s="30" t="s">
        <v>56</v>
      </c>
      <c r="D38" s="34">
        <v>1600</v>
      </c>
      <c r="E38" s="34">
        <v>1590</v>
      </c>
      <c r="F38" s="11">
        <f t="shared" si="3"/>
        <v>0.99375000000000002</v>
      </c>
      <c r="G38" s="40"/>
    </row>
    <row r="39" spans="1:7" x14ac:dyDescent="0.25">
      <c r="A39" s="39"/>
      <c r="B39" s="31"/>
      <c r="C39" s="30" t="s">
        <v>57</v>
      </c>
      <c r="D39" s="34">
        <v>15</v>
      </c>
      <c r="E39" s="34">
        <v>14.9</v>
      </c>
      <c r="F39" s="11">
        <f t="shared" si="3"/>
        <v>0.9933333333333334</v>
      </c>
      <c r="G39" s="40"/>
    </row>
    <row r="40" spans="1:7" x14ac:dyDescent="0.25">
      <c r="A40" s="39"/>
      <c r="B40" s="31" t="s">
        <v>46</v>
      </c>
      <c r="C40" s="30" t="s">
        <v>51</v>
      </c>
      <c r="D40" s="35">
        <v>84979853.799999997</v>
      </c>
      <c r="E40" s="33">
        <v>84469975</v>
      </c>
      <c r="F40" s="11">
        <f t="shared" si="3"/>
        <v>0.99400000379854736</v>
      </c>
      <c r="G40" s="40"/>
    </row>
    <row r="41" spans="1:7" x14ac:dyDescent="0.25">
      <c r="A41" s="39"/>
      <c r="B41" s="31"/>
      <c r="C41" s="30" t="s">
        <v>52</v>
      </c>
      <c r="D41" s="33">
        <v>32353</v>
      </c>
      <c r="E41" s="33">
        <v>32159</v>
      </c>
      <c r="F41" s="11">
        <f t="shared" si="3"/>
        <v>0.99400364726609591</v>
      </c>
      <c r="G41" s="40"/>
    </row>
    <row r="42" spans="1:7" x14ac:dyDescent="0.25">
      <c r="A42" s="39"/>
      <c r="B42" s="31"/>
      <c r="C42" s="30" t="s">
        <v>56</v>
      </c>
      <c r="D42" s="34">
        <v>8000</v>
      </c>
      <c r="E42" s="34">
        <v>7952</v>
      </c>
      <c r="F42" s="11">
        <f t="shared" si="3"/>
        <v>0.99399999999999999</v>
      </c>
      <c r="G42" s="40"/>
    </row>
    <row r="43" spans="1:7" x14ac:dyDescent="0.25">
      <c r="A43" s="39"/>
      <c r="B43" s="31"/>
      <c r="C43" s="30" t="s">
        <v>54</v>
      </c>
      <c r="D43" s="34">
        <v>3800</v>
      </c>
      <c r="E43" s="34">
        <v>3777</v>
      </c>
      <c r="F43" s="11">
        <f t="shared" si="3"/>
        <v>0.99394736842105258</v>
      </c>
      <c r="G43" s="40"/>
    </row>
    <row r="44" spans="1:7" x14ac:dyDescent="0.25">
      <c r="A44" s="39"/>
      <c r="B44" s="31" t="s">
        <v>50</v>
      </c>
      <c r="C44" s="30" t="s">
        <v>51</v>
      </c>
      <c r="D44" s="33">
        <v>1163043</v>
      </c>
      <c r="E44" s="33">
        <v>1128152</v>
      </c>
      <c r="F44" s="11">
        <f t="shared" si="3"/>
        <v>0.9700002493458969</v>
      </c>
      <c r="G44" s="40"/>
    </row>
    <row r="45" spans="1:7" x14ac:dyDescent="0.25">
      <c r="A45" s="39"/>
      <c r="B45" s="31"/>
      <c r="C45" s="30" t="s">
        <v>52</v>
      </c>
      <c r="D45" s="33">
        <v>37874</v>
      </c>
      <c r="E45" s="33">
        <v>37873</v>
      </c>
      <c r="F45" s="11">
        <f t="shared" si="3"/>
        <v>0.9999735966626182</v>
      </c>
      <c r="G45" s="40"/>
    </row>
    <row r="46" spans="1:7" ht="51" x14ac:dyDescent="0.25">
      <c r="A46" s="41"/>
      <c r="B46" s="30" t="s">
        <v>58</v>
      </c>
      <c r="C46" s="30" t="s">
        <v>59</v>
      </c>
      <c r="D46" s="10">
        <v>1</v>
      </c>
      <c r="E46" s="10">
        <v>0.99399999999999999</v>
      </c>
      <c r="F46" s="11">
        <f t="shared" si="3"/>
        <v>0.99399999999999999</v>
      </c>
      <c r="G46" s="42"/>
    </row>
    <row r="47" spans="1:7" x14ac:dyDescent="0.25">
      <c r="A47" s="22" t="s">
        <v>42</v>
      </c>
      <c r="B47" s="28"/>
      <c r="C47" s="28"/>
      <c r="D47" s="28"/>
      <c r="E47" s="28"/>
      <c r="F47" s="28"/>
      <c r="G47" s="29"/>
    </row>
    <row r="48" spans="1:7" ht="25.5" x14ac:dyDescent="0.25">
      <c r="A48" s="14" t="s">
        <v>25</v>
      </c>
      <c r="B48" s="8" t="s">
        <v>36</v>
      </c>
      <c r="C48" s="8" t="s">
        <v>12</v>
      </c>
      <c r="D48" s="25">
        <v>112</v>
      </c>
      <c r="E48" s="25">
        <v>121</v>
      </c>
      <c r="F48" s="11">
        <f t="shared" ref="F48:F49" si="4">E48/D48</f>
        <v>1.0803571428571428</v>
      </c>
      <c r="G48" s="3"/>
    </row>
    <row r="49" spans="1:7" ht="25.5" x14ac:dyDescent="0.25">
      <c r="A49" s="16"/>
      <c r="B49" s="8" t="s">
        <v>37</v>
      </c>
      <c r="C49" s="8" t="s">
        <v>38</v>
      </c>
      <c r="D49" s="25">
        <v>1095</v>
      </c>
      <c r="E49" s="25">
        <v>1095</v>
      </c>
      <c r="F49" s="11">
        <f t="shared" si="4"/>
        <v>1</v>
      </c>
      <c r="G49" s="3"/>
    </row>
  </sheetData>
  <autoFilter ref="A5:G49"/>
  <mergeCells count="22">
    <mergeCell ref="A48:A49"/>
    <mergeCell ref="A18:A19"/>
    <mergeCell ref="A20:G20"/>
    <mergeCell ref="A22:A23"/>
    <mergeCell ref="A47:G47"/>
    <mergeCell ref="A26:G26"/>
    <mergeCell ref="B28:B29"/>
    <mergeCell ref="B31:B35"/>
    <mergeCell ref="B36:B39"/>
    <mergeCell ref="B40:B43"/>
    <mergeCell ref="B44:B45"/>
    <mergeCell ref="A27:A46"/>
    <mergeCell ref="G27:G46"/>
    <mergeCell ref="A15:A17"/>
    <mergeCell ref="A1:G1"/>
    <mergeCell ref="A2:G2"/>
    <mergeCell ref="A3:G3"/>
    <mergeCell ref="A12:G12"/>
    <mergeCell ref="A13:A14"/>
    <mergeCell ref="A6:G6"/>
    <mergeCell ref="A10:A11"/>
    <mergeCell ref="A7:A9"/>
  </mergeCells>
  <pageMargins left="0" right="0" top="0" bottom="0" header="0.31496062992125984" footer="0.31496062992125984"/>
  <pageSetup paperSize="9" scale="8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Пользователь Windows</cp:lastModifiedBy>
  <cp:lastPrinted>2022-03-29T07:42:35Z</cp:lastPrinted>
  <dcterms:created xsi:type="dcterms:W3CDTF">2018-04-10T06:42:49Z</dcterms:created>
  <dcterms:modified xsi:type="dcterms:W3CDTF">2022-03-29T07:42:42Z</dcterms:modified>
</cp:coreProperties>
</file>